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侦查专业" sheetId="1" r:id="rId1"/>
    <sheet name="治安专业" sheetId="2" r:id="rId2"/>
    <sheet name="司法专业" sheetId="3" r:id="rId3"/>
  </sheets>
  <definedNames>
    <definedName name="_xlnm._FilterDatabase" localSheetId="0" hidden="1">侦查专业!$A$5:$O$37</definedName>
  </definedNames>
  <calcPr calcId="144525"/>
</workbook>
</file>

<file path=xl/sharedStrings.xml><?xml version="1.0" encoding="utf-8"?>
<sst xmlns="http://schemas.openxmlformats.org/spreadsheetml/2006/main" count="165" uniqueCount="77">
  <si>
    <t>中南财经政法大学2024届推免生情况汇总表(分专业排名）</t>
  </si>
  <si>
    <t xml:space="preserve"> 学院：刑事司法学院</t>
  </si>
  <si>
    <t>序号</t>
  </si>
  <si>
    <t>姓名</t>
  </si>
  <si>
    <t>所学专业</t>
  </si>
  <si>
    <t>英  语</t>
  </si>
  <si>
    <t>主干课成绩</t>
  </si>
  <si>
    <t>班级成绩排名</t>
  </si>
  <si>
    <t>加权平均成绩</t>
  </si>
  <si>
    <t>奖励分</t>
  </si>
  <si>
    <t>最后成绩</t>
  </si>
  <si>
    <t>四级</t>
  </si>
  <si>
    <t>六级</t>
  </si>
  <si>
    <t>平时</t>
  </si>
  <si>
    <t>一</t>
  </si>
  <si>
    <t>二</t>
  </si>
  <si>
    <t>三</t>
  </si>
  <si>
    <t>李宇轩</t>
  </si>
  <si>
    <t>侦查学</t>
  </si>
  <si>
    <t>王易</t>
  </si>
  <si>
    <t>王彦翔</t>
  </si>
  <si>
    <t>李奇锴</t>
  </si>
  <si>
    <t>祝睿</t>
  </si>
  <si>
    <t>李澄宇</t>
  </si>
  <si>
    <t>谭时怡</t>
  </si>
  <si>
    <t>黄炼丰</t>
  </si>
  <si>
    <t>宋奉龙</t>
  </si>
  <si>
    <t>窦媛媛</t>
  </si>
  <si>
    <t>姜奇恒</t>
  </si>
  <si>
    <t>何一帆</t>
  </si>
  <si>
    <t>刘润一</t>
  </si>
  <si>
    <t>朱烨</t>
  </si>
  <si>
    <t>许志蕴</t>
  </si>
  <si>
    <t>吴伟莉</t>
  </si>
  <si>
    <t>陈志鹏</t>
  </si>
  <si>
    <t>张宇豪</t>
  </si>
  <si>
    <t>成雨欣</t>
  </si>
  <si>
    <t>杨子志</t>
  </si>
  <si>
    <t>张春晓</t>
  </si>
  <si>
    <t>李彦</t>
  </si>
  <si>
    <t>日语</t>
  </si>
  <si>
    <t>孙嘉一</t>
  </si>
  <si>
    <t>魏浩森</t>
  </si>
  <si>
    <t>王晨阳</t>
  </si>
  <si>
    <t>383(补雅思)</t>
  </si>
  <si>
    <t>于潇</t>
  </si>
  <si>
    <t>张晟基</t>
  </si>
  <si>
    <t>雅思6.5</t>
  </si>
  <si>
    <t>胡杰</t>
  </si>
  <si>
    <t>吴涵轶</t>
  </si>
  <si>
    <t>邹泽豪</t>
  </si>
  <si>
    <t>潘书贤</t>
  </si>
  <si>
    <t>张瑞鋆</t>
  </si>
  <si>
    <t>马闻泽</t>
  </si>
  <si>
    <t>刘孟坦</t>
  </si>
  <si>
    <t>治安学</t>
  </si>
  <si>
    <t>高天乐</t>
  </si>
  <si>
    <t>何桓宇</t>
  </si>
  <si>
    <t>张宇</t>
  </si>
  <si>
    <t>龚胜平</t>
  </si>
  <si>
    <t>马丽标</t>
  </si>
  <si>
    <t>法学</t>
  </si>
  <si>
    <t>李墨涵</t>
  </si>
  <si>
    <t>谢金俞</t>
  </si>
  <si>
    <t>吴文君</t>
  </si>
  <si>
    <t>金恢超</t>
  </si>
  <si>
    <t>张永芪</t>
  </si>
  <si>
    <t>唐雨阳</t>
  </si>
  <si>
    <t>李枳颖</t>
  </si>
  <si>
    <t>杨晨宇</t>
  </si>
  <si>
    <t>徐婧竹</t>
  </si>
  <si>
    <t>张佳羽</t>
  </si>
  <si>
    <t>邓青海</t>
  </si>
  <si>
    <t>黄婉晶</t>
  </si>
  <si>
    <t>蔡欣仪</t>
  </si>
  <si>
    <t>张欣宜</t>
  </si>
  <si>
    <t>李璐瑶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</si>
</sst>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topLeftCell="A9" workbookViewId="0">
      <selection activeCell="A38" sqref="$A38:$XFD58"/>
    </sheetView>
  </sheetViews>
  <sheetFormatPr defaultColWidth="9" defaultRowHeight="14.25"/>
  <cols>
    <col min="1" max="1" width="4.5" style="16" customWidth="1"/>
    <col min="3" max="3" width="7.375" customWidth="1"/>
    <col min="4" max="4" width="8.25" style="16" customWidth="1"/>
    <col min="5" max="5" width="11.5" style="16" customWidth="1"/>
    <col min="6" max="6" width="7" style="16" customWidth="1"/>
    <col min="7" max="7" width="6.6" style="16" customWidth="1"/>
    <col min="8" max="8" width="6.2" style="16" customWidth="1"/>
    <col min="9" max="9" width="5.2" style="16" customWidth="1"/>
    <col min="10" max="10" width="8.125" style="16" customWidth="1"/>
    <col min="11" max="12" width="9.375" style="16" customWidth="1"/>
    <col min="13" max="14" width="8" style="16" customWidth="1"/>
    <col min="15" max="15" width="8.7" style="17" customWidth="1"/>
    <col min="16" max="17" width="10.1" customWidth="1"/>
    <col min="18" max="18" width="11.4" customWidth="1"/>
    <col min="19" max="19" width="9.4" customWidth="1"/>
  </cols>
  <sheetData>
    <row r="1" ht="18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"/>
    </row>
    <row r="2" ht="18" customHeight="1" spans="1:15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  <c r="H3" s="6"/>
      <c r="I3" s="6"/>
      <c r="J3" s="11" t="s">
        <v>7</v>
      </c>
      <c r="K3" s="6" t="s">
        <v>8</v>
      </c>
      <c r="L3" s="12">
        <v>0.85</v>
      </c>
      <c r="M3" s="6" t="s">
        <v>9</v>
      </c>
      <c r="N3" s="12">
        <v>0.15</v>
      </c>
      <c r="O3" s="13" t="s">
        <v>10</v>
      </c>
    </row>
    <row r="4" spans="1:15">
      <c r="A4" s="6"/>
      <c r="B4" s="6"/>
      <c r="C4" s="6"/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14"/>
      <c r="K4" s="6"/>
      <c r="L4" s="14"/>
      <c r="M4" s="6"/>
      <c r="N4" s="14"/>
      <c r="O4" s="13"/>
    </row>
    <row r="5" spans="1:15">
      <c r="A5" s="8">
        <v>1</v>
      </c>
      <c r="B5" s="8" t="s">
        <v>17</v>
      </c>
      <c r="C5" s="8" t="s">
        <v>18</v>
      </c>
      <c r="D5" s="8">
        <v>512</v>
      </c>
      <c r="E5" s="8">
        <v>494</v>
      </c>
      <c r="F5" s="8">
        <v>92.4</v>
      </c>
      <c r="G5" s="8">
        <v>95</v>
      </c>
      <c r="H5" s="8">
        <v>95</v>
      </c>
      <c r="I5" s="8">
        <v>93</v>
      </c>
      <c r="J5" s="8">
        <v>1</v>
      </c>
      <c r="K5" s="8">
        <v>94.75</v>
      </c>
      <c r="L5" s="8">
        <f t="shared" ref="L5:L14" si="0">K5*0.85</f>
        <v>80.5375</v>
      </c>
      <c r="M5" s="8">
        <v>25</v>
      </c>
      <c r="N5" s="8">
        <f t="shared" ref="N5:N14" si="1">M5*0.15</f>
        <v>3.75</v>
      </c>
      <c r="O5" s="8">
        <f t="shared" ref="O5:O14" si="2">L5+N5</f>
        <v>84.2875</v>
      </c>
    </row>
    <row r="6" s="15" customFormat="1" ht="12" spans="1:15">
      <c r="A6" s="8">
        <v>2</v>
      </c>
      <c r="B6" s="8" t="s">
        <v>19</v>
      </c>
      <c r="C6" s="8" t="s">
        <v>18</v>
      </c>
      <c r="D6" s="8">
        <v>626</v>
      </c>
      <c r="E6" s="8">
        <v>627</v>
      </c>
      <c r="F6" s="8">
        <v>95</v>
      </c>
      <c r="G6" s="8">
        <v>94</v>
      </c>
      <c r="H6" s="8">
        <v>95</v>
      </c>
      <c r="I6" s="8">
        <v>93</v>
      </c>
      <c r="J6" s="8">
        <v>2</v>
      </c>
      <c r="K6" s="8">
        <v>94.56</v>
      </c>
      <c r="L6" s="8">
        <f t="shared" si="0"/>
        <v>80.376</v>
      </c>
      <c r="M6" s="8">
        <v>7.5</v>
      </c>
      <c r="N6" s="8">
        <f t="shared" si="1"/>
        <v>1.125</v>
      </c>
      <c r="O6" s="8">
        <f t="shared" si="2"/>
        <v>81.501</v>
      </c>
    </row>
    <row r="7" s="15" customFormat="1" ht="12" spans="1:15">
      <c r="A7" s="8">
        <v>3</v>
      </c>
      <c r="B7" s="8" t="s">
        <v>20</v>
      </c>
      <c r="C7" s="8" t="s">
        <v>18</v>
      </c>
      <c r="D7" s="8">
        <v>521</v>
      </c>
      <c r="E7" s="8">
        <v>456</v>
      </c>
      <c r="F7" s="8">
        <v>87</v>
      </c>
      <c r="G7" s="8">
        <v>90</v>
      </c>
      <c r="H7" s="8">
        <v>94</v>
      </c>
      <c r="I7" s="8">
        <v>90</v>
      </c>
      <c r="J7" s="8">
        <v>10</v>
      </c>
      <c r="K7" s="8">
        <v>92.95</v>
      </c>
      <c r="L7" s="8">
        <f t="shared" si="0"/>
        <v>79.0075</v>
      </c>
      <c r="M7" s="8">
        <v>9.5</v>
      </c>
      <c r="N7" s="8">
        <f t="shared" si="1"/>
        <v>1.425</v>
      </c>
      <c r="O7" s="8">
        <f t="shared" si="2"/>
        <v>80.4325</v>
      </c>
    </row>
    <row r="8" s="15" customFormat="1" ht="12" spans="1:15">
      <c r="A8" s="8">
        <v>4</v>
      </c>
      <c r="B8" s="8" t="s">
        <v>21</v>
      </c>
      <c r="C8" s="8" t="s">
        <v>18</v>
      </c>
      <c r="D8" s="8">
        <v>597</v>
      </c>
      <c r="E8" s="8">
        <v>610</v>
      </c>
      <c r="F8" s="8">
        <v>92.71</v>
      </c>
      <c r="G8" s="8">
        <v>94</v>
      </c>
      <c r="H8" s="8">
        <v>93</v>
      </c>
      <c r="I8" s="8">
        <v>92</v>
      </c>
      <c r="J8" s="8">
        <v>4</v>
      </c>
      <c r="K8" s="8">
        <v>93.31</v>
      </c>
      <c r="L8" s="8">
        <f t="shared" si="0"/>
        <v>79.3135</v>
      </c>
      <c r="M8" s="8">
        <v>4</v>
      </c>
      <c r="N8" s="8">
        <f t="shared" si="1"/>
        <v>0.6</v>
      </c>
      <c r="O8" s="8">
        <f t="shared" si="2"/>
        <v>79.9135</v>
      </c>
    </row>
    <row r="9" s="15" customFormat="1" ht="12" spans="1:15">
      <c r="A9" s="8">
        <v>5</v>
      </c>
      <c r="B9" s="8" t="s">
        <v>22</v>
      </c>
      <c r="C9" s="8" t="s">
        <v>18</v>
      </c>
      <c r="D9" s="8">
        <v>483</v>
      </c>
      <c r="E9" s="8">
        <v>465</v>
      </c>
      <c r="F9" s="8">
        <v>81.43</v>
      </c>
      <c r="G9" s="8">
        <v>92</v>
      </c>
      <c r="H9" s="8">
        <v>96</v>
      </c>
      <c r="I9" s="8">
        <v>93</v>
      </c>
      <c r="J9" s="8">
        <v>25</v>
      </c>
      <c r="K9" s="8">
        <v>91.84</v>
      </c>
      <c r="L9" s="8">
        <f t="shared" si="0"/>
        <v>78.064</v>
      </c>
      <c r="M9" s="8">
        <v>12</v>
      </c>
      <c r="N9" s="8">
        <f t="shared" si="1"/>
        <v>1.8</v>
      </c>
      <c r="O9" s="8">
        <f t="shared" si="2"/>
        <v>79.864</v>
      </c>
    </row>
    <row r="10" s="15" customFormat="1" ht="12" spans="1:15">
      <c r="A10" s="8">
        <v>6</v>
      </c>
      <c r="B10" s="8" t="s">
        <v>23</v>
      </c>
      <c r="C10" s="8" t="s">
        <v>18</v>
      </c>
      <c r="D10" s="8">
        <v>483</v>
      </c>
      <c r="E10" s="8">
        <v>465</v>
      </c>
      <c r="F10" s="8">
        <v>89</v>
      </c>
      <c r="G10" s="8">
        <v>92</v>
      </c>
      <c r="H10" s="8">
        <v>87</v>
      </c>
      <c r="I10" s="8">
        <v>92</v>
      </c>
      <c r="J10" s="8">
        <v>3</v>
      </c>
      <c r="K10" s="8">
        <v>93.48</v>
      </c>
      <c r="L10" s="8">
        <f t="shared" si="0"/>
        <v>79.458</v>
      </c>
      <c r="M10" s="8">
        <v>2.5</v>
      </c>
      <c r="N10" s="8">
        <f t="shared" si="1"/>
        <v>0.375</v>
      </c>
      <c r="O10" s="8">
        <f t="shared" si="2"/>
        <v>79.833</v>
      </c>
    </row>
    <row r="11" s="15" customFormat="1" ht="12" spans="1:15">
      <c r="A11" s="8">
        <v>7</v>
      </c>
      <c r="B11" s="8" t="s">
        <v>24</v>
      </c>
      <c r="C11" s="8" t="s">
        <v>18</v>
      </c>
      <c r="D11" s="8">
        <v>575</v>
      </c>
      <c r="E11" s="8">
        <v>520</v>
      </c>
      <c r="F11" s="8">
        <v>87</v>
      </c>
      <c r="G11" s="8">
        <v>93</v>
      </c>
      <c r="H11" s="8">
        <v>95</v>
      </c>
      <c r="I11" s="8">
        <v>93</v>
      </c>
      <c r="J11" s="8">
        <v>6</v>
      </c>
      <c r="K11" s="8">
        <v>93.23</v>
      </c>
      <c r="L11" s="8">
        <f t="shared" si="0"/>
        <v>79.2455</v>
      </c>
      <c r="M11" s="8">
        <v>3</v>
      </c>
      <c r="N11" s="8">
        <f t="shared" si="1"/>
        <v>0.45</v>
      </c>
      <c r="O11" s="8">
        <f t="shared" si="2"/>
        <v>79.6955</v>
      </c>
    </row>
    <row r="12" s="15" customFormat="1" ht="12" spans="1:15">
      <c r="A12" s="8">
        <v>8</v>
      </c>
      <c r="B12" s="8" t="s">
        <v>25</v>
      </c>
      <c r="C12" s="8" t="s">
        <v>18</v>
      </c>
      <c r="D12" s="8">
        <v>573</v>
      </c>
      <c r="E12" s="8">
        <v>551</v>
      </c>
      <c r="F12" s="8">
        <v>91.86</v>
      </c>
      <c r="G12" s="8">
        <v>94</v>
      </c>
      <c r="H12" s="8">
        <v>92</v>
      </c>
      <c r="I12" s="8">
        <v>94</v>
      </c>
      <c r="J12" s="8">
        <v>18</v>
      </c>
      <c r="K12" s="8">
        <v>92.38</v>
      </c>
      <c r="L12" s="8">
        <f t="shared" si="0"/>
        <v>78.523</v>
      </c>
      <c r="M12" s="8">
        <v>7.5</v>
      </c>
      <c r="N12" s="8">
        <f t="shared" si="1"/>
        <v>1.125</v>
      </c>
      <c r="O12" s="8">
        <f t="shared" si="2"/>
        <v>79.648</v>
      </c>
    </row>
    <row r="13" s="15" customFormat="1" ht="12" spans="1:15">
      <c r="A13" s="8">
        <v>9</v>
      </c>
      <c r="B13" s="8" t="s">
        <v>26</v>
      </c>
      <c r="C13" s="8" t="s">
        <v>18</v>
      </c>
      <c r="D13" s="8">
        <v>557</v>
      </c>
      <c r="E13" s="8">
        <v>460</v>
      </c>
      <c r="F13" s="8">
        <v>86.57</v>
      </c>
      <c r="G13" s="8">
        <v>94</v>
      </c>
      <c r="H13" s="8">
        <v>94</v>
      </c>
      <c r="I13" s="8">
        <v>94</v>
      </c>
      <c r="J13" s="8">
        <v>8</v>
      </c>
      <c r="K13" s="8">
        <v>93.03</v>
      </c>
      <c r="L13" s="8">
        <f t="shared" si="0"/>
        <v>79.0755</v>
      </c>
      <c r="M13" s="8">
        <v>3.5</v>
      </c>
      <c r="N13" s="8">
        <f t="shared" si="1"/>
        <v>0.525</v>
      </c>
      <c r="O13" s="8">
        <f t="shared" si="2"/>
        <v>79.6005</v>
      </c>
    </row>
    <row r="14" s="15" customFormat="1" ht="12" spans="1:15">
      <c r="A14" s="8">
        <v>10</v>
      </c>
      <c r="B14" s="8" t="s">
        <v>27</v>
      </c>
      <c r="C14" s="8" t="s">
        <v>18</v>
      </c>
      <c r="D14" s="8">
        <v>600</v>
      </c>
      <c r="E14" s="8">
        <v>557</v>
      </c>
      <c r="F14" s="8">
        <v>85.71</v>
      </c>
      <c r="G14" s="8">
        <v>94</v>
      </c>
      <c r="H14" s="8">
        <v>94</v>
      </c>
      <c r="I14" s="8">
        <v>94</v>
      </c>
      <c r="J14" s="8">
        <v>5</v>
      </c>
      <c r="K14" s="8">
        <v>93.24</v>
      </c>
      <c r="L14" s="8">
        <f t="shared" si="0"/>
        <v>79.254</v>
      </c>
      <c r="M14" s="8">
        <v>2</v>
      </c>
      <c r="N14" s="8">
        <f t="shared" si="1"/>
        <v>0.3</v>
      </c>
      <c r="O14" s="8">
        <f t="shared" si="2"/>
        <v>79.554</v>
      </c>
    </row>
    <row r="15" s="15" customFormat="1" ht="12" spans="1:15">
      <c r="A15" s="8">
        <v>11</v>
      </c>
      <c r="B15" s="8" t="s">
        <v>28</v>
      </c>
      <c r="C15" s="8" t="s">
        <v>18</v>
      </c>
      <c r="D15" s="8">
        <v>531</v>
      </c>
      <c r="E15" s="8">
        <v>512</v>
      </c>
      <c r="F15" s="8">
        <v>87.71</v>
      </c>
      <c r="G15" s="8">
        <v>95</v>
      </c>
      <c r="H15" s="8">
        <v>93</v>
      </c>
      <c r="I15" s="8">
        <v>94</v>
      </c>
      <c r="J15" s="8">
        <v>9</v>
      </c>
      <c r="K15" s="8">
        <v>93</v>
      </c>
      <c r="L15" s="8">
        <v>79.05</v>
      </c>
      <c r="M15" s="8">
        <v>3</v>
      </c>
      <c r="N15" s="8">
        <v>0.45</v>
      </c>
      <c r="O15" s="8">
        <v>79.5</v>
      </c>
    </row>
    <row r="16" s="15" customFormat="1" ht="12" spans="1:15">
      <c r="A16" s="8">
        <v>12</v>
      </c>
      <c r="B16" s="8" t="s">
        <v>29</v>
      </c>
      <c r="C16" s="8" t="s">
        <v>18</v>
      </c>
      <c r="D16" s="8">
        <v>525</v>
      </c>
      <c r="E16" s="8">
        <v>514</v>
      </c>
      <c r="F16" s="8">
        <v>90</v>
      </c>
      <c r="G16" s="8">
        <v>95</v>
      </c>
      <c r="H16" s="8">
        <v>94</v>
      </c>
      <c r="I16" s="8">
        <v>96</v>
      </c>
      <c r="J16" s="8">
        <v>7</v>
      </c>
      <c r="K16" s="8">
        <v>93.08</v>
      </c>
      <c r="L16" s="8">
        <f t="shared" ref="L16:L58" si="3">K16*0.85</f>
        <v>79.118</v>
      </c>
      <c r="M16" s="8">
        <v>1.5</v>
      </c>
      <c r="N16" s="8">
        <f t="shared" ref="N16:N58" si="4">M16*0.15</f>
        <v>0.225</v>
      </c>
      <c r="O16" s="8">
        <f t="shared" ref="O16:O58" si="5">L16+N16</f>
        <v>79.343</v>
      </c>
    </row>
    <row r="17" s="15" customFormat="1" ht="12" spans="1:15">
      <c r="A17" s="8">
        <v>13</v>
      </c>
      <c r="B17" s="8" t="s">
        <v>30</v>
      </c>
      <c r="C17" s="8" t="s">
        <v>18</v>
      </c>
      <c r="D17" s="8">
        <v>564</v>
      </c>
      <c r="E17" s="8">
        <v>566</v>
      </c>
      <c r="F17" s="8">
        <v>90</v>
      </c>
      <c r="G17" s="8">
        <v>95</v>
      </c>
      <c r="H17" s="8">
        <v>93</v>
      </c>
      <c r="I17" s="8">
        <v>96</v>
      </c>
      <c r="J17" s="8">
        <v>12</v>
      </c>
      <c r="K17" s="8">
        <v>92.66</v>
      </c>
      <c r="L17" s="8">
        <f t="shared" si="3"/>
        <v>78.761</v>
      </c>
      <c r="M17" s="8">
        <v>3.5</v>
      </c>
      <c r="N17" s="8">
        <f t="shared" si="4"/>
        <v>0.525</v>
      </c>
      <c r="O17" s="8">
        <f t="shared" si="5"/>
        <v>79.286</v>
      </c>
    </row>
    <row r="18" s="15" customFormat="1" ht="12" spans="1:15">
      <c r="A18" s="8">
        <v>14</v>
      </c>
      <c r="B18" s="8" t="s">
        <v>31</v>
      </c>
      <c r="C18" s="8" t="s">
        <v>18</v>
      </c>
      <c r="D18" s="8">
        <v>491</v>
      </c>
      <c r="E18" s="8">
        <v>457</v>
      </c>
      <c r="F18" s="8">
        <v>85.57</v>
      </c>
      <c r="G18" s="8">
        <v>88</v>
      </c>
      <c r="H18" s="8">
        <v>93</v>
      </c>
      <c r="I18" s="8">
        <v>87</v>
      </c>
      <c r="J18" s="8">
        <v>11</v>
      </c>
      <c r="K18" s="8">
        <v>92.92</v>
      </c>
      <c r="L18" s="8">
        <f t="shared" si="3"/>
        <v>78.982</v>
      </c>
      <c r="M18" s="8">
        <v>2</v>
      </c>
      <c r="N18" s="8">
        <f t="shared" si="4"/>
        <v>0.3</v>
      </c>
      <c r="O18" s="8">
        <f t="shared" si="5"/>
        <v>79.282</v>
      </c>
    </row>
    <row r="19" s="15" customFormat="1" ht="12" spans="1:15">
      <c r="A19" s="8">
        <v>15</v>
      </c>
      <c r="B19" s="8" t="s">
        <v>32</v>
      </c>
      <c r="C19" s="8" t="s">
        <v>18</v>
      </c>
      <c r="D19" s="8">
        <v>611</v>
      </c>
      <c r="E19" s="8">
        <v>517</v>
      </c>
      <c r="F19" s="8">
        <v>84</v>
      </c>
      <c r="G19" s="8">
        <v>87</v>
      </c>
      <c r="H19" s="8">
        <v>95</v>
      </c>
      <c r="I19" s="8">
        <v>93</v>
      </c>
      <c r="J19" s="8">
        <v>17</v>
      </c>
      <c r="K19" s="8">
        <v>92.39</v>
      </c>
      <c r="L19" s="8">
        <f t="shared" si="3"/>
        <v>78.5315</v>
      </c>
      <c r="M19" s="8">
        <v>5</v>
      </c>
      <c r="N19" s="8">
        <f t="shared" si="4"/>
        <v>0.75</v>
      </c>
      <c r="O19" s="8">
        <f t="shared" si="5"/>
        <v>79.2815</v>
      </c>
    </row>
    <row r="20" s="15" customFormat="1" ht="12" spans="1:15">
      <c r="A20" s="8">
        <v>16</v>
      </c>
      <c r="B20" s="8" t="s">
        <v>33</v>
      </c>
      <c r="C20" s="8" t="s">
        <v>18</v>
      </c>
      <c r="D20" s="8">
        <v>588</v>
      </c>
      <c r="E20" s="8">
        <v>616</v>
      </c>
      <c r="F20" s="8">
        <v>88.5</v>
      </c>
      <c r="G20" s="8">
        <v>94</v>
      </c>
      <c r="H20" s="8">
        <v>96</v>
      </c>
      <c r="I20" s="8">
        <v>85</v>
      </c>
      <c r="J20" s="8">
        <v>15</v>
      </c>
      <c r="K20" s="8">
        <v>92.54</v>
      </c>
      <c r="L20" s="8">
        <f t="shared" si="3"/>
        <v>78.659</v>
      </c>
      <c r="M20" s="8">
        <v>3.5</v>
      </c>
      <c r="N20" s="8">
        <f t="shared" si="4"/>
        <v>0.525</v>
      </c>
      <c r="O20" s="8">
        <f t="shared" si="5"/>
        <v>79.184</v>
      </c>
    </row>
    <row r="21" s="15" customFormat="1" ht="12" spans="1:15">
      <c r="A21" s="8">
        <v>17</v>
      </c>
      <c r="B21" s="18" t="s">
        <v>34</v>
      </c>
      <c r="C21" s="8" t="s">
        <v>18</v>
      </c>
      <c r="D21" s="8">
        <v>561</v>
      </c>
      <c r="E21" s="8">
        <v>509</v>
      </c>
      <c r="F21" s="8">
        <v>81.57</v>
      </c>
      <c r="G21" s="8">
        <v>91</v>
      </c>
      <c r="H21" s="8">
        <v>94</v>
      </c>
      <c r="I21" s="8">
        <v>85</v>
      </c>
      <c r="J21" s="8">
        <v>14</v>
      </c>
      <c r="K21" s="8">
        <v>92.56</v>
      </c>
      <c r="L21" s="8">
        <f t="shared" si="3"/>
        <v>78.676</v>
      </c>
      <c r="M21" s="8">
        <v>3</v>
      </c>
      <c r="N21" s="8">
        <f t="shared" si="4"/>
        <v>0.45</v>
      </c>
      <c r="O21" s="8">
        <f t="shared" si="5"/>
        <v>79.126</v>
      </c>
    </row>
    <row r="22" s="15" customFormat="1" ht="12" spans="1:15">
      <c r="A22" s="8">
        <v>18</v>
      </c>
      <c r="B22" s="8" t="s">
        <v>35</v>
      </c>
      <c r="C22" s="8" t="s">
        <v>18</v>
      </c>
      <c r="D22" s="8">
        <v>565</v>
      </c>
      <c r="E22" s="8">
        <v>579</v>
      </c>
      <c r="F22" s="8">
        <v>91.14</v>
      </c>
      <c r="G22" s="8">
        <v>95</v>
      </c>
      <c r="H22" s="8">
        <v>96</v>
      </c>
      <c r="I22" s="8">
        <v>85</v>
      </c>
      <c r="J22" s="8">
        <v>16</v>
      </c>
      <c r="K22" s="8">
        <v>92.47</v>
      </c>
      <c r="L22" s="8">
        <f t="shared" si="3"/>
        <v>78.5995</v>
      </c>
      <c r="M22" s="8">
        <v>3</v>
      </c>
      <c r="N22" s="8">
        <f t="shared" si="4"/>
        <v>0.45</v>
      </c>
      <c r="O22" s="8">
        <f t="shared" si="5"/>
        <v>79.0495</v>
      </c>
    </row>
    <row r="23" s="15" customFormat="1" ht="12" spans="1:15">
      <c r="A23" s="8">
        <v>19</v>
      </c>
      <c r="B23" s="8" t="s">
        <v>36</v>
      </c>
      <c r="C23" s="8" t="s">
        <v>18</v>
      </c>
      <c r="D23" s="8">
        <v>565</v>
      </c>
      <c r="E23" s="8">
        <v>558</v>
      </c>
      <c r="F23" s="8">
        <v>88.4</v>
      </c>
      <c r="G23" s="8">
        <v>94</v>
      </c>
      <c r="H23" s="8">
        <v>96</v>
      </c>
      <c r="I23" s="8">
        <v>96</v>
      </c>
      <c r="J23" s="8">
        <v>19</v>
      </c>
      <c r="K23" s="8">
        <v>92.27</v>
      </c>
      <c r="L23" s="8">
        <f t="shared" si="3"/>
        <v>78.4295</v>
      </c>
      <c r="M23" s="8">
        <v>3.5</v>
      </c>
      <c r="N23" s="8">
        <f t="shared" si="4"/>
        <v>0.525</v>
      </c>
      <c r="O23" s="8">
        <f t="shared" si="5"/>
        <v>78.9545</v>
      </c>
    </row>
    <row r="24" s="15" customFormat="1" ht="12" spans="1:15">
      <c r="A24" s="8">
        <v>20</v>
      </c>
      <c r="B24" s="9" t="s">
        <v>37</v>
      </c>
      <c r="C24" s="8" t="s">
        <v>18</v>
      </c>
      <c r="D24" s="8">
        <v>562</v>
      </c>
      <c r="E24" s="8">
        <v>542</v>
      </c>
      <c r="F24" s="8">
        <v>88</v>
      </c>
      <c r="G24" s="8">
        <v>94</v>
      </c>
      <c r="H24" s="8">
        <v>94</v>
      </c>
      <c r="I24" s="8">
        <v>89</v>
      </c>
      <c r="J24" s="8">
        <v>22</v>
      </c>
      <c r="K24" s="9">
        <v>92.17</v>
      </c>
      <c r="L24" s="8">
        <f t="shared" si="3"/>
        <v>78.3445</v>
      </c>
      <c r="M24" s="8">
        <v>3</v>
      </c>
      <c r="N24" s="8">
        <f t="shared" si="4"/>
        <v>0.45</v>
      </c>
      <c r="O24" s="8">
        <f t="shared" si="5"/>
        <v>78.7945</v>
      </c>
    </row>
    <row r="25" s="15" customFormat="1" ht="12" spans="1:15">
      <c r="A25" s="8">
        <v>21</v>
      </c>
      <c r="B25" s="8" t="s">
        <v>38</v>
      </c>
      <c r="C25" s="8" t="s">
        <v>18</v>
      </c>
      <c r="D25" s="8">
        <v>496</v>
      </c>
      <c r="E25" s="8">
        <v>510</v>
      </c>
      <c r="F25" s="8">
        <v>83.86</v>
      </c>
      <c r="G25" s="8">
        <v>90</v>
      </c>
      <c r="H25" s="8">
        <v>96</v>
      </c>
      <c r="I25" s="8">
        <v>96</v>
      </c>
      <c r="J25" s="8">
        <v>21</v>
      </c>
      <c r="K25" s="8">
        <v>92.19</v>
      </c>
      <c r="L25" s="8">
        <f t="shared" si="3"/>
        <v>78.3615</v>
      </c>
      <c r="M25" s="8">
        <v>2</v>
      </c>
      <c r="N25" s="8">
        <f t="shared" si="4"/>
        <v>0.3</v>
      </c>
      <c r="O25" s="8">
        <f t="shared" si="5"/>
        <v>78.6615</v>
      </c>
    </row>
    <row r="26" s="15" customFormat="1" ht="12" spans="1:15">
      <c r="A26" s="8">
        <v>22</v>
      </c>
      <c r="B26" s="8" t="s">
        <v>39</v>
      </c>
      <c r="C26" s="8" t="s">
        <v>18</v>
      </c>
      <c r="D26" s="19" t="s">
        <v>40</v>
      </c>
      <c r="E26" s="19" t="s">
        <v>40</v>
      </c>
      <c r="F26" s="8">
        <v>89</v>
      </c>
      <c r="G26" s="8">
        <v>94</v>
      </c>
      <c r="H26" s="8">
        <v>94</v>
      </c>
      <c r="I26" s="8">
        <v>90</v>
      </c>
      <c r="J26" s="8">
        <v>27</v>
      </c>
      <c r="K26" s="8">
        <v>91.77</v>
      </c>
      <c r="L26" s="8">
        <f t="shared" si="3"/>
        <v>78.0045</v>
      </c>
      <c r="M26" s="8">
        <v>4</v>
      </c>
      <c r="N26" s="8">
        <f t="shared" si="4"/>
        <v>0.6</v>
      </c>
      <c r="O26" s="8">
        <f t="shared" si="5"/>
        <v>78.6045</v>
      </c>
    </row>
    <row r="27" s="15" customFormat="1" ht="12" spans="1:15">
      <c r="A27" s="8">
        <v>23</v>
      </c>
      <c r="B27" s="8" t="s">
        <v>41</v>
      </c>
      <c r="C27" s="8" t="s">
        <v>18</v>
      </c>
      <c r="D27" s="8">
        <v>566</v>
      </c>
      <c r="E27" s="8">
        <v>512</v>
      </c>
      <c r="F27" s="8">
        <v>86.43</v>
      </c>
      <c r="G27" s="8">
        <v>94</v>
      </c>
      <c r="H27" s="8">
        <v>93</v>
      </c>
      <c r="I27" s="8">
        <v>87</v>
      </c>
      <c r="J27" s="8">
        <v>20</v>
      </c>
      <c r="K27" s="8">
        <v>92.2</v>
      </c>
      <c r="L27" s="8">
        <f t="shared" si="3"/>
        <v>78.37</v>
      </c>
      <c r="M27" s="8">
        <v>1.5</v>
      </c>
      <c r="N27" s="8">
        <f t="shared" si="4"/>
        <v>0.225</v>
      </c>
      <c r="O27" s="8">
        <f t="shared" si="5"/>
        <v>78.595</v>
      </c>
    </row>
    <row r="28" s="15" customFormat="1" ht="12" spans="1:15">
      <c r="A28" s="8">
        <v>24</v>
      </c>
      <c r="B28" s="9" t="s">
        <v>42</v>
      </c>
      <c r="C28" s="8" t="s">
        <v>18</v>
      </c>
      <c r="D28" s="8">
        <v>576</v>
      </c>
      <c r="E28" s="8">
        <v>544</v>
      </c>
      <c r="F28" s="8">
        <v>89</v>
      </c>
      <c r="G28" s="8">
        <v>85</v>
      </c>
      <c r="H28" s="8">
        <v>92</v>
      </c>
      <c r="I28" s="8">
        <v>88</v>
      </c>
      <c r="J28" s="8">
        <v>24</v>
      </c>
      <c r="K28" s="9">
        <v>91.91</v>
      </c>
      <c r="L28" s="8">
        <f t="shared" si="3"/>
        <v>78.1235</v>
      </c>
      <c r="M28" s="8">
        <v>2.5</v>
      </c>
      <c r="N28" s="8">
        <f t="shared" si="4"/>
        <v>0.375</v>
      </c>
      <c r="O28" s="8">
        <f t="shared" si="5"/>
        <v>78.4985</v>
      </c>
    </row>
    <row r="29" s="15" customFormat="1" ht="12" spans="1:15">
      <c r="A29" s="8">
        <v>25</v>
      </c>
      <c r="B29" s="8" t="s">
        <v>43</v>
      </c>
      <c r="C29" s="8" t="s">
        <v>18</v>
      </c>
      <c r="D29" s="8">
        <v>446</v>
      </c>
      <c r="E29" s="19" t="s">
        <v>44</v>
      </c>
      <c r="F29" s="8">
        <v>86.29</v>
      </c>
      <c r="G29" s="8">
        <v>93</v>
      </c>
      <c r="H29" s="8">
        <v>95</v>
      </c>
      <c r="I29" s="8">
        <v>93</v>
      </c>
      <c r="J29" s="8">
        <v>28</v>
      </c>
      <c r="K29" s="8">
        <v>91.72</v>
      </c>
      <c r="L29" s="8">
        <f t="shared" si="3"/>
        <v>77.962</v>
      </c>
      <c r="M29" s="8">
        <v>3</v>
      </c>
      <c r="N29" s="8">
        <f t="shared" si="4"/>
        <v>0.45</v>
      </c>
      <c r="O29" s="8">
        <f t="shared" si="5"/>
        <v>78.412</v>
      </c>
    </row>
    <row r="30" s="15" customFormat="1" ht="12" spans="1:15">
      <c r="A30" s="8">
        <v>26</v>
      </c>
      <c r="B30" s="8" t="s">
        <v>45</v>
      </c>
      <c r="C30" s="8" t="s">
        <v>18</v>
      </c>
      <c r="D30" s="8">
        <v>526</v>
      </c>
      <c r="E30" s="8">
        <v>554</v>
      </c>
      <c r="F30" s="8">
        <v>90</v>
      </c>
      <c r="G30" s="8">
        <v>89</v>
      </c>
      <c r="H30" s="8">
        <v>94</v>
      </c>
      <c r="I30" s="8">
        <v>90</v>
      </c>
      <c r="J30" s="8">
        <v>26</v>
      </c>
      <c r="K30" s="8">
        <v>91.79</v>
      </c>
      <c r="L30" s="8">
        <f t="shared" si="3"/>
        <v>78.0215</v>
      </c>
      <c r="M30" s="8">
        <v>2</v>
      </c>
      <c r="N30" s="8">
        <f t="shared" si="4"/>
        <v>0.3</v>
      </c>
      <c r="O30" s="8">
        <f t="shared" si="5"/>
        <v>78.3215</v>
      </c>
    </row>
    <row r="31" s="15" customFormat="1" ht="12" spans="1:15">
      <c r="A31" s="8">
        <v>27</v>
      </c>
      <c r="B31" s="8" t="s">
        <v>46</v>
      </c>
      <c r="C31" s="8" t="s">
        <v>18</v>
      </c>
      <c r="D31" s="8">
        <v>451</v>
      </c>
      <c r="E31" s="19" t="s">
        <v>47</v>
      </c>
      <c r="F31" s="8">
        <v>84</v>
      </c>
      <c r="G31" s="8">
        <v>91</v>
      </c>
      <c r="H31" s="8">
        <v>95</v>
      </c>
      <c r="I31" s="8">
        <v>91</v>
      </c>
      <c r="J31" s="8">
        <v>49</v>
      </c>
      <c r="K31" s="8">
        <v>89.74</v>
      </c>
      <c r="L31" s="8">
        <f t="shared" si="3"/>
        <v>76.279</v>
      </c>
      <c r="M31" s="8">
        <v>13.5</v>
      </c>
      <c r="N31" s="8">
        <f t="shared" si="4"/>
        <v>2.025</v>
      </c>
      <c r="O31" s="8">
        <f t="shared" si="5"/>
        <v>78.304</v>
      </c>
    </row>
    <row r="32" s="15" customFormat="1" ht="12" spans="1:15">
      <c r="A32" s="8">
        <v>28</v>
      </c>
      <c r="B32" s="8" t="s">
        <v>48</v>
      </c>
      <c r="C32" s="8" t="s">
        <v>18</v>
      </c>
      <c r="D32" s="19" t="s">
        <v>40</v>
      </c>
      <c r="E32" s="19" t="s">
        <v>40</v>
      </c>
      <c r="F32" s="8">
        <v>89</v>
      </c>
      <c r="G32" s="8">
        <v>90</v>
      </c>
      <c r="H32" s="8">
        <v>92</v>
      </c>
      <c r="I32" s="8">
        <v>92</v>
      </c>
      <c r="J32" s="8">
        <v>29</v>
      </c>
      <c r="K32" s="8">
        <v>91.66</v>
      </c>
      <c r="L32" s="8">
        <f t="shared" si="3"/>
        <v>77.911</v>
      </c>
      <c r="M32" s="8">
        <v>2.5</v>
      </c>
      <c r="N32" s="8">
        <f t="shared" si="4"/>
        <v>0.375</v>
      </c>
      <c r="O32" s="8">
        <f t="shared" si="5"/>
        <v>78.286</v>
      </c>
    </row>
    <row r="33" s="15" customFormat="1" ht="12" spans="1:15">
      <c r="A33" s="8">
        <v>29</v>
      </c>
      <c r="B33" s="8" t="s">
        <v>49</v>
      </c>
      <c r="C33" s="8" t="s">
        <v>18</v>
      </c>
      <c r="D33" s="8">
        <v>665</v>
      </c>
      <c r="E33" s="8">
        <v>584</v>
      </c>
      <c r="F33" s="8">
        <v>90.9</v>
      </c>
      <c r="G33" s="8">
        <v>91</v>
      </c>
      <c r="H33" s="8">
        <v>90</v>
      </c>
      <c r="I33" s="8">
        <v>93</v>
      </c>
      <c r="J33" s="8">
        <v>31</v>
      </c>
      <c r="K33" s="8">
        <v>91.51</v>
      </c>
      <c r="L33" s="8">
        <f t="shared" si="3"/>
        <v>77.7835</v>
      </c>
      <c r="M33" s="8">
        <v>2.5</v>
      </c>
      <c r="N33" s="8">
        <f t="shared" si="4"/>
        <v>0.375</v>
      </c>
      <c r="O33" s="8">
        <f t="shared" si="5"/>
        <v>78.1585</v>
      </c>
    </row>
    <row r="34" s="15" customFormat="1" ht="12" spans="1:15">
      <c r="A34" s="8">
        <v>30</v>
      </c>
      <c r="B34" s="8" t="s">
        <v>50</v>
      </c>
      <c r="C34" s="8" t="s">
        <v>18</v>
      </c>
      <c r="D34" s="8">
        <v>579</v>
      </c>
      <c r="E34" s="8">
        <v>470</v>
      </c>
      <c r="F34" s="8">
        <v>81.4</v>
      </c>
      <c r="G34" s="8">
        <v>95</v>
      </c>
      <c r="H34" s="8">
        <v>92</v>
      </c>
      <c r="I34" s="8">
        <v>86</v>
      </c>
      <c r="J34" s="8">
        <v>30</v>
      </c>
      <c r="K34" s="8">
        <v>91.53</v>
      </c>
      <c r="L34" s="8">
        <f t="shared" si="3"/>
        <v>77.8005</v>
      </c>
      <c r="M34" s="8">
        <v>1.5</v>
      </c>
      <c r="N34" s="8">
        <f t="shared" si="4"/>
        <v>0.225</v>
      </c>
      <c r="O34" s="8">
        <f t="shared" si="5"/>
        <v>78.0255</v>
      </c>
    </row>
    <row r="35" s="15" customFormat="1" ht="12" spans="1:15">
      <c r="A35" s="8">
        <v>31</v>
      </c>
      <c r="B35" s="8" t="s">
        <v>51</v>
      </c>
      <c r="C35" s="8" t="s">
        <v>18</v>
      </c>
      <c r="D35" s="8">
        <v>591</v>
      </c>
      <c r="E35" s="8">
        <v>536</v>
      </c>
      <c r="F35" s="8">
        <v>89.3</v>
      </c>
      <c r="G35" s="8">
        <v>90</v>
      </c>
      <c r="H35" s="8">
        <v>85</v>
      </c>
      <c r="I35" s="8">
        <v>91</v>
      </c>
      <c r="J35" s="8">
        <v>32</v>
      </c>
      <c r="K35" s="8">
        <v>91.42</v>
      </c>
      <c r="L35" s="8">
        <f t="shared" si="3"/>
        <v>77.707</v>
      </c>
      <c r="M35" s="8">
        <v>2</v>
      </c>
      <c r="N35" s="8">
        <f t="shared" si="4"/>
        <v>0.3</v>
      </c>
      <c r="O35" s="8">
        <f t="shared" si="5"/>
        <v>78.007</v>
      </c>
    </row>
    <row r="36" s="15" customFormat="1" ht="12" spans="1:15">
      <c r="A36" s="8">
        <v>32</v>
      </c>
      <c r="B36" s="8" t="s">
        <v>52</v>
      </c>
      <c r="C36" s="8" t="s">
        <v>18</v>
      </c>
      <c r="D36" s="8">
        <v>558</v>
      </c>
      <c r="E36" s="8">
        <v>559</v>
      </c>
      <c r="F36" s="8">
        <v>86.86</v>
      </c>
      <c r="G36" s="8">
        <v>90</v>
      </c>
      <c r="H36" s="8">
        <v>90</v>
      </c>
      <c r="I36" s="8">
        <v>88</v>
      </c>
      <c r="J36" s="8">
        <v>33</v>
      </c>
      <c r="K36" s="8">
        <v>91</v>
      </c>
      <c r="L36" s="8">
        <f t="shared" si="3"/>
        <v>77.35</v>
      </c>
      <c r="M36" s="8">
        <v>2</v>
      </c>
      <c r="N36" s="8">
        <f t="shared" si="4"/>
        <v>0.3</v>
      </c>
      <c r="O36" s="8">
        <f t="shared" si="5"/>
        <v>77.65</v>
      </c>
    </row>
    <row r="37" s="15" customFormat="1" ht="12" spans="1:15">
      <c r="A37" s="8">
        <v>33</v>
      </c>
      <c r="B37" s="8" t="s">
        <v>53</v>
      </c>
      <c r="C37" s="8" t="s">
        <v>18</v>
      </c>
      <c r="D37" s="8">
        <v>454</v>
      </c>
      <c r="E37" s="8">
        <v>428</v>
      </c>
      <c r="F37" s="8">
        <v>81.4</v>
      </c>
      <c r="G37" s="8">
        <v>90</v>
      </c>
      <c r="H37" s="8">
        <v>89</v>
      </c>
      <c r="I37" s="8">
        <v>89</v>
      </c>
      <c r="J37" s="8">
        <v>36</v>
      </c>
      <c r="K37" s="8">
        <v>90.74</v>
      </c>
      <c r="L37" s="8">
        <f t="shared" si="3"/>
        <v>77.129</v>
      </c>
      <c r="M37" s="8">
        <v>1.5</v>
      </c>
      <c r="N37" s="8">
        <f t="shared" si="4"/>
        <v>0.225</v>
      </c>
      <c r="O37" s="8">
        <f t="shared" si="5"/>
        <v>77.354</v>
      </c>
    </row>
    <row r="38" customFormat="1" spans="4:1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</sheetData>
  <sortState ref="A5:O59">
    <sortCondition ref="O5" descending="1"/>
  </sortState>
  <mergeCells count="13">
    <mergeCell ref="A1:M1"/>
    <mergeCell ref="A2:O2"/>
    <mergeCell ref="D3:F3"/>
    <mergeCell ref="G3:I3"/>
    <mergeCell ref="A3:A4"/>
    <mergeCell ref="B3:B4"/>
    <mergeCell ref="C3:C4"/>
    <mergeCell ref="J3:J4"/>
    <mergeCell ref="K3:K4"/>
    <mergeCell ref="L3:L4"/>
    <mergeCell ref="M3:M4"/>
    <mergeCell ref="N3:N4"/>
    <mergeCell ref="O3:O4"/>
  </mergeCells>
  <pageMargins left="0.75" right="0.75" top="1" bottom="1" header="0.51" footer="0.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5" sqref="$A5:$XFD9"/>
    </sheetView>
  </sheetViews>
  <sheetFormatPr defaultColWidth="9" defaultRowHeight="14.25"/>
  <cols>
    <col min="4" max="4" width="6.75" customWidth="1"/>
    <col min="5" max="5" width="7" customWidth="1"/>
    <col min="6" max="6" width="7.5" customWidth="1"/>
    <col min="7" max="7" width="6.125" customWidth="1"/>
    <col min="8" max="8" width="6.5" customWidth="1"/>
    <col min="9" max="9" width="6.75" customWidth="1"/>
    <col min="10" max="10" width="6.25" customWidth="1"/>
    <col min="13" max="13" width="6.75" customWidth="1"/>
    <col min="14" max="14" width="7.25" customWidth="1"/>
  </cols>
  <sheetData>
    <row r="1" ht="18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</row>
    <row r="2" ht="18" customHeight="1" spans="1:15">
      <c r="A2" s="3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  <c r="H3" s="6"/>
      <c r="I3" s="6"/>
      <c r="J3" s="11" t="s">
        <v>7</v>
      </c>
      <c r="K3" s="6" t="s">
        <v>8</v>
      </c>
      <c r="L3" s="12">
        <v>0.85</v>
      </c>
      <c r="M3" s="6" t="s">
        <v>9</v>
      </c>
      <c r="N3" s="12">
        <v>0.15</v>
      </c>
      <c r="O3" s="13" t="s">
        <v>10</v>
      </c>
    </row>
    <row r="4" spans="1:15">
      <c r="A4" s="6"/>
      <c r="B4" s="6"/>
      <c r="C4" s="6"/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14"/>
      <c r="K4" s="6"/>
      <c r="L4" s="14"/>
      <c r="M4" s="6"/>
      <c r="N4" s="14"/>
      <c r="O4" s="13"/>
    </row>
    <row r="5" s="15" customFormat="1" ht="12" spans="1:15">
      <c r="A5" s="8">
        <v>1</v>
      </c>
      <c r="B5" s="7" t="s">
        <v>54</v>
      </c>
      <c r="C5" s="7" t="s">
        <v>55</v>
      </c>
      <c r="D5" s="8">
        <v>541</v>
      </c>
      <c r="E5" s="8">
        <v>569</v>
      </c>
      <c r="F5" s="8">
        <v>89</v>
      </c>
      <c r="G5" s="8">
        <v>98</v>
      </c>
      <c r="H5" s="8">
        <v>95</v>
      </c>
      <c r="I5" s="8">
        <v>98</v>
      </c>
      <c r="J5" s="8">
        <v>1</v>
      </c>
      <c r="K5" s="8">
        <v>94.2</v>
      </c>
      <c r="L5" s="8">
        <f>K5*0.85</f>
        <v>80.07</v>
      </c>
      <c r="M5" s="8">
        <v>14</v>
      </c>
      <c r="N5" s="8">
        <f>M5*0.15</f>
        <v>2.1</v>
      </c>
      <c r="O5" s="8">
        <f>L5+N5</f>
        <v>82.17</v>
      </c>
    </row>
    <row r="6" s="15" customFormat="1" ht="12" spans="1:15">
      <c r="A6" s="8">
        <v>2</v>
      </c>
      <c r="B6" s="7" t="s">
        <v>56</v>
      </c>
      <c r="C6" s="7" t="s">
        <v>55</v>
      </c>
      <c r="D6" s="8">
        <v>477</v>
      </c>
      <c r="E6" s="8">
        <v>469</v>
      </c>
      <c r="F6" s="8">
        <v>88.29</v>
      </c>
      <c r="G6" s="8">
        <v>94</v>
      </c>
      <c r="H6" s="8">
        <v>90</v>
      </c>
      <c r="I6" s="8">
        <v>99</v>
      </c>
      <c r="J6" s="8">
        <v>2</v>
      </c>
      <c r="K6" s="8">
        <v>93.03</v>
      </c>
      <c r="L6" s="8">
        <f>K6*0.85</f>
        <v>79.0755</v>
      </c>
      <c r="M6" s="8">
        <v>18</v>
      </c>
      <c r="N6" s="8">
        <f>M6*0.15</f>
        <v>2.7</v>
      </c>
      <c r="O6" s="8">
        <f>L6+N6</f>
        <v>81.7755</v>
      </c>
    </row>
    <row r="7" s="15" customFormat="1" ht="12" spans="1:15">
      <c r="A7" s="8">
        <v>3</v>
      </c>
      <c r="B7" s="7" t="s">
        <v>57</v>
      </c>
      <c r="C7" s="7" t="s">
        <v>55</v>
      </c>
      <c r="D7" s="8">
        <v>621</v>
      </c>
      <c r="E7" s="8">
        <v>573</v>
      </c>
      <c r="F7" s="8">
        <v>92.43</v>
      </c>
      <c r="G7" s="8">
        <v>86</v>
      </c>
      <c r="H7" s="8">
        <v>92</v>
      </c>
      <c r="I7" s="8">
        <v>96</v>
      </c>
      <c r="J7" s="8">
        <v>3</v>
      </c>
      <c r="K7" s="8">
        <v>92.41</v>
      </c>
      <c r="L7" s="8">
        <f>K7*0.85</f>
        <v>78.5485</v>
      </c>
      <c r="M7" s="8">
        <v>4.5</v>
      </c>
      <c r="N7" s="8">
        <f>M7*0.15</f>
        <v>0.675</v>
      </c>
      <c r="O7" s="8">
        <f>L7+N7</f>
        <v>79.2235</v>
      </c>
    </row>
    <row r="8" s="15" customFormat="1" ht="12" spans="1:15">
      <c r="A8" s="8">
        <v>4</v>
      </c>
      <c r="B8" s="7" t="s">
        <v>58</v>
      </c>
      <c r="C8" s="7" t="s">
        <v>55</v>
      </c>
      <c r="D8" s="8">
        <v>468</v>
      </c>
      <c r="E8" s="8">
        <v>465</v>
      </c>
      <c r="F8" s="8">
        <v>84.71</v>
      </c>
      <c r="G8" s="8">
        <v>94</v>
      </c>
      <c r="H8" s="8">
        <v>92</v>
      </c>
      <c r="I8" s="8">
        <v>99</v>
      </c>
      <c r="J8" s="8">
        <v>4</v>
      </c>
      <c r="K8" s="8">
        <v>92.18</v>
      </c>
      <c r="L8" s="8">
        <f>K8*0.85</f>
        <v>78.353</v>
      </c>
      <c r="M8" s="8">
        <v>2</v>
      </c>
      <c r="N8" s="8">
        <f>M8*0.15</f>
        <v>0.3</v>
      </c>
      <c r="O8" s="8">
        <f>L8+N8</f>
        <v>78.653</v>
      </c>
    </row>
    <row r="9" s="15" customFormat="1" ht="12" spans="1:15">
      <c r="A9" s="8">
        <v>5</v>
      </c>
      <c r="B9" s="9" t="s">
        <v>59</v>
      </c>
      <c r="C9" s="8" t="s">
        <v>55</v>
      </c>
      <c r="D9" s="8">
        <v>459</v>
      </c>
      <c r="E9" s="8">
        <v>507</v>
      </c>
      <c r="F9" s="8">
        <v>80.17</v>
      </c>
      <c r="G9" s="8">
        <v>87</v>
      </c>
      <c r="H9" s="8">
        <v>87</v>
      </c>
      <c r="I9" s="8">
        <v>84</v>
      </c>
      <c r="J9" s="8">
        <v>5</v>
      </c>
      <c r="K9" s="9">
        <v>89.57</v>
      </c>
      <c r="L9" s="8">
        <f>K9*0.85</f>
        <v>76.1345</v>
      </c>
      <c r="M9" s="8">
        <v>2.5</v>
      </c>
      <c r="N9" s="8">
        <f>M9*0.15</f>
        <v>0.375</v>
      </c>
      <c r="O9" s="8">
        <f>L9+N9</f>
        <v>76.5095</v>
      </c>
    </row>
  </sheetData>
  <sortState ref="A1:O9">
    <sortCondition ref="O5" descending="1"/>
  </sortState>
  <mergeCells count="14">
    <mergeCell ref="A1:M1"/>
    <mergeCell ref="N1:O1"/>
    <mergeCell ref="A2:O2"/>
    <mergeCell ref="D3:F3"/>
    <mergeCell ref="G3:I3"/>
    <mergeCell ref="A3:A4"/>
    <mergeCell ref="B3:B4"/>
    <mergeCell ref="C3:C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A5" sqref="$A5:$XFD20"/>
    </sheetView>
  </sheetViews>
  <sheetFormatPr defaultColWidth="9" defaultRowHeight="14.25"/>
  <cols>
    <col min="1" max="1" width="6.125" customWidth="1"/>
    <col min="2" max="2" width="7.75" customWidth="1"/>
    <col min="3" max="4" width="7.125" customWidth="1"/>
    <col min="5" max="5" width="6.875" customWidth="1"/>
    <col min="6" max="6" width="6.625" customWidth="1"/>
    <col min="7" max="7" width="6.375" customWidth="1"/>
    <col min="8" max="8" width="7" customWidth="1"/>
    <col min="9" max="9" width="6.75" customWidth="1"/>
    <col min="10" max="10" width="6.625" customWidth="1"/>
    <col min="11" max="11" width="7.25" customWidth="1"/>
    <col min="12" max="12" width="7.375" customWidth="1"/>
  </cols>
  <sheetData>
    <row r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"/>
    </row>
    <row r="2" spans="1:15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  <c r="H3" s="6"/>
      <c r="I3" s="6"/>
      <c r="J3" s="11" t="s">
        <v>7</v>
      </c>
      <c r="K3" s="6" t="s">
        <v>8</v>
      </c>
      <c r="L3" s="12">
        <v>0.85</v>
      </c>
      <c r="M3" s="6" t="s">
        <v>9</v>
      </c>
      <c r="N3" s="12">
        <v>0.15</v>
      </c>
      <c r="O3" s="13" t="s">
        <v>10</v>
      </c>
    </row>
    <row r="4" spans="1:15">
      <c r="A4" s="6"/>
      <c r="B4" s="6"/>
      <c r="C4" s="6"/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14"/>
      <c r="K4" s="6"/>
      <c r="L4" s="14"/>
      <c r="M4" s="6"/>
      <c r="N4" s="14"/>
      <c r="O4" s="13"/>
    </row>
    <row r="5" spans="1:15">
      <c r="A5" s="7">
        <v>1</v>
      </c>
      <c r="B5" s="7" t="s">
        <v>60</v>
      </c>
      <c r="C5" s="7" t="s">
        <v>61</v>
      </c>
      <c r="D5" s="7">
        <v>540</v>
      </c>
      <c r="E5" s="7">
        <v>548</v>
      </c>
      <c r="F5" s="7">
        <v>89.4</v>
      </c>
      <c r="G5" s="7">
        <v>93</v>
      </c>
      <c r="H5" s="7">
        <v>90</v>
      </c>
      <c r="I5" s="7">
        <v>96</v>
      </c>
      <c r="J5" s="7">
        <v>1</v>
      </c>
      <c r="K5" s="7">
        <v>93.33</v>
      </c>
      <c r="L5" s="7">
        <f t="shared" ref="L5:L20" si="0">K5*0.85</f>
        <v>79.3305</v>
      </c>
      <c r="M5" s="7">
        <v>2.5</v>
      </c>
      <c r="N5" s="7">
        <f t="shared" ref="N5:N20" si="1">M5*0.15</f>
        <v>0.375</v>
      </c>
      <c r="O5" s="7">
        <f t="shared" ref="O5:O20" si="2">L5+N5</f>
        <v>79.7055</v>
      </c>
    </row>
    <row r="6" spans="1:15">
      <c r="A6" s="7">
        <v>2</v>
      </c>
      <c r="B6" s="7" t="s">
        <v>62</v>
      </c>
      <c r="C6" s="7" t="s">
        <v>61</v>
      </c>
      <c r="D6" s="7">
        <v>573</v>
      </c>
      <c r="E6" s="7">
        <v>605</v>
      </c>
      <c r="F6" s="7">
        <v>91.14</v>
      </c>
      <c r="G6" s="7">
        <v>90</v>
      </c>
      <c r="H6" s="7">
        <v>88</v>
      </c>
      <c r="I6" s="7">
        <v>95</v>
      </c>
      <c r="J6" s="7">
        <v>3</v>
      </c>
      <c r="K6" s="7">
        <v>91.89</v>
      </c>
      <c r="L6" s="7">
        <f t="shared" si="0"/>
        <v>78.1065</v>
      </c>
      <c r="M6" s="7">
        <v>8</v>
      </c>
      <c r="N6" s="7">
        <f t="shared" si="1"/>
        <v>1.2</v>
      </c>
      <c r="O6" s="7">
        <f t="shared" si="2"/>
        <v>79.3065</v>
      </c>
    </row>
    <row r="7" spans="1:15">
      <c r="A7" s="7">
        <v>3</v>
      </c>
      <c r="B7" s="7" t="s">
        <v>63</v>
      </c>
      <c r="C7" s="7" t="s">
        <v>61</v>
      </c>
      <c r="D7" s="7">
        <v>568</v>
      </c>
      <c r="E7" s="7">
        <v>514</v>
      </c>
      <c r="F7" s="7">
        <v>90</v>
      </c>
      <c r="G7" s="7">
        <v>93</v>
      </c>
      <c r="H7" s="7">
        <v>93</v>
      </c>
      <c r="I7" s="7">
        <v>98</v>
      </c>
      <c r="J7" s="7">
        <v>2</v>
      </c>
      <c r="K7" s="7">
        <v>92.14</v>
      </c>
      <c r="L7" s="7">
        <f t="shared" si="0"/>
        <v>78.319</v>
      </c>
      <c r="M7" s="7">
        <v>2.5</v>
      </c>
      <c r="N7" s="7">
        <f t="shared" si="1"/>
        <v>0.375</v>
      </c>
      <c r="O7" s="7">
        <f t="shared" si="2"/>
        <v>78.694</v>
      </c>
    </row>
    <row r="8" spans="1:15">
      <c r="A8" s="7">
        <v>4</v>
      </c>
      <c r="B8" s="7" t="s">
        <v>64</v>
      </c>
      <c r="C8" s="7" t="s">
        <v>61</v>
      </c>
      <c r="D8" s="8">
        <v>505</v>
      </c>
      <c r="E8" s="8">
        <v>509</v>
      </c>
      <c r="F8" s="8">
        <v>92.14</v>
      </c>
      <c r="G8" s="8">
        <v>90</v>
      </c>
      <c r="H8" s="8">
        <v>81</v>
      </c>
      <c r="I8" s="8">
        <v>90</v>
      </c>
      <c r="J8" s="8">
        <v>5</v>
      </c>
      <c r="K8" s="8">
        <v>91.66</v>
      </c>
      <c r="L8" s="8">
        <f t="shared" si="0"/>
        <v>77.911</v>
      </c>
      <c r="M8" s="8">
        <v>3</v>
      </c>
      <c r="N8" s="8">
        <f t="shared" si="1"/>
        <v>0.45</v>
      </c>
      <c r="O8" s="8">
        <f t="shared" si="2"/>
        <v>78.361</v>
      </c>
    </row>
    <row r="9" spans="1:15">
      <c r="A9" s="7">
        <v>5</v>
      </c>
      <c r="B9" s="7" t="s">
        <v>65</v>
      </c>
      <c r="C9" s="7" t="s">
        <v>61</v>
      </c>
      <c r="D9" s="8">
        <v>624</v>
      </c>
      <c r="E9" s="8">
        <v>577</v>
      </c>
      <c r="F9" s="8">
        <v>92.57</v>
      </c>
      <c r="G9" s="8">
        <v>93</v>
      </c>
      <c r="H9" s="8">
        <v>88</v>
      </c>
      <c r="I9" s="8">
        <v>95</v>
      </c>
      <c r="J9" s="8">
        <v>4</v>
      </c>
      <c r="K9" s="8">
        <v>91.83</v>
      </c>
      <c r="L9" s="8">
        <f t="shared" si="0"/>
        <v>78.0555</v>
      </c>
      <c r="M9" s="8">
        <v>2</v>
      </c>
      <c r="N9" s="8">
        <f t="shared" si="1"/>
        <v>0.3</v>
      </c>
      <c r="O9" s="8">
        <f t="shared" si="2"/>
        <v>78.3555</v>
      </c>
    </row>
    <row r="10" customFormat="1" spans="1:15">
      <c r="A10" s="7">
        <v>6</v>
      </c>
      <c r="B10" s="9" t="s">
        <v>66</v>
      </c>
      <c r="C10" s="8" t="s">
        <v>61</v>
      </c>
      <c r="D10" s="8">
        <v>569</v>
      </c>
      <c r="E10" s="8">
        <v>501</v>
      </c>
      <c r="F10" s="8">
        <v>88.85</v>
      </c>
      <c r="G10" s="8">
        <v>94</v>
      </c>
      <c r="H10" s="8">
        <v>94</v>
      </c>
      <c r="I10" s="8">
        <v>94</v>
      </c>
      <c r="J10" s="8">
        <v>7</v>
      </c>
      <c r="K10" s="9">
        <v>91.6</v>
      </c>
      <c r="L10" s="8">
        <f t="shared" si="0"/>
        <v>77.86</v>
      </c>
      <c r="M10" s="8">
        <v>3</v>
      </c>
      <c r="N10" s="8">
        <f t="shared" si="1"/>
        <v>0.45</v>
      </c>
      <c r="O10" s="8">
        <f t="shared" si="2"/>
        <v>78.31</v>
      </c>
    </row>
    <row r="11" customFormat="1" spans="1:15">
      <c r="A11" s="7">
        <v>7</v>
      </c>
      <c r="B11" s="7" t="s">
        <v>67</v>
      </c>
      <c r="C11" s="7" t="s">
        <v>61</v>
      </c>
      <c r="D11" s="8">
        <v>552</v>
      </c>
      <c r="E11" s="8">
        <v>542</v>
      </c>
      <c r="F11" s="8">
        <v>86.5</v>
      </c>
      <c r="G11" s="8">
        <v>90</v>
      </c>
      <c r="H11" s="8">
        <v>93</v>
      </c>
      <c r="I11" s="8">
        <v>88</v>
      </c>
      <c r="J11" s="8">
        <v>6</v>
      </c>
      <c r="K11" s="8">
        <v>91.65</v>
      </c>
      <c r="L11" s="8">
        <f t="shared" si="0"/>
        <v>77.9025</v>
      </c>
      <c r="M11" s="8">
        <v>1</v>
      </c>
      <c r="N11" s="8">
        <f t="shared" si="1"/>
        <v>0.15</v>
      </c>
      <c r="O11" s="8">
        <f t="shared" si="2"/>
        <v>78.0525</v>
      </c>
    </row>
    <row r="12" customFormat="1" spans="1:15">
      <c r="A12" s="7">
        <v>8</v>
      </c>
      <c r="B12" s="7" t="s">
        <v>68</v>
      </c>
      <c r="C12" s="7" t="s">
        <v>61</v>
      </c>
      <c r="D12" s="8">
        <v>543</v>
      </c>
      <c r="E12" s="8">
        <v>490</v>
      </c>
      <c r="F12" s="8">
        <v>85.43</v>
      </c>
      <c r="G12" s="8">
        <v>83</v>
      </c>
      <c r="H12" s="8">
        <v>90</v>
      </c>
      <c r="I12" s="8">
        <v>93</v>
      </c>
      <c r="J12" s="8">
        <v>8</v>
      </c>
      <c r="K12" s="8">
        <v>91.07</v>
      </c>
      <c r="L12" s="8">
        <f t="shared" si="0"/>
        <v>77.4095</v>
      </c>
      <c r="M12" s="8">
        <v>1</v>
      </c>
      <c r="N12" s="8">
        <f t="shared" si="1"/>
        <v>0.15</v>
      </c>
      <c r="O12" s="8">
        <f t="shared" si="2"/>
        <v>77.5595</v>
      </c>
    </row>
    <row r="13" customFormat="1" spans="1:15">
      <c r="A13" s="7">
        <v>9</v>
      </c>
      <c r="B13" s="7" t="s">
        <v>69</v>
      </c>
      <c r="C13" s="7" t="s">
        <v>61</v>
      </c>
      <c r="D13" s="8">
        <v>504</v>
      </c>
      <c r="E13" s="8">
        <v>512</v>
      </c>
      <c r="F13" s="8">
        <v>88.71</v>
      </c>
      <c r="G13" s="8">
        <v>85</v>
      </c>
      <c r="H13" s="8">
        <v>92</v>
      </c>
      <c r="I13" s="8">
        <v>95</v>
      </c>
      <c r="J13" s="8">
        <v>9</v>
      </c>
      <c r="K13" s="8">
        <v>90.75</v>
      </c>
      <c r="L13" s="8">
        <f t="shared" si="0"/>
        <v>77.1375</v>
      </c>
      <c r="M13" s="8">
        <v>1</v>
      </c>
      <c r="N13" s="8">
        <f t="shared" si="1"/>
        <v>0.15</v>
      </c>
      <c r="O13" s="8">
        <f t="shared" si="2"/>
        <v>77.2875</v>
      </c>
    </row>
    <row r="14" customFormat="1" spans="1:15">
      <c r="A14" s="7">
        <v>10</v>
      </c>
      <c r="B14" s="9" t="s">
        <v>70</v>
      </c>
      <c r="C14" s="8" t="s">
        <v>61</v>
      </c>
      <c r="D14" s="8">
        <v>597</v>
      </c>
      <c r="E14" s="8">
        <v>542</v>
      </c>
      <c r="F14" s="8">
        <v>88.9</v>
      </c>
      <c r="G14" s="8">
        <v>90</v>
      </c>
      <c r="H14" s="8">
        <v>87</v>
      </c>
      <c r="I14" s="8">
        <v>94</v>
      </c>
      <c r="J14" s="8">
        <v>11</v>
      </c>
      <c r="K14" s="9">
        <v>90.47</v>
      </c>
      <c r="L14" s="8">
        <f t="shared" si="0"/>
        <v>76.8995</v>
      </c>
      <c r="M14" s="8">
        <v>2</v>
      </c>
      <c r="N14" s="8">
        <f t="shared" si="1"/>
        <v>0.3</v>
      </c>
      <c r="O14" s="8">
        <f t="shared" si="2"/>
        <v>77.1995</v>
      </c>
    </row>
    <row r="15" customFormat="1" spans="1:15">
      <c r="A15" s="7">
        <v>11</v>
      </c>
      <c r="B15" s="7" t="s">
        <v>71</v>
      </c>
      <c r="C15" s="7" t="s">
        <v>61</v>
      </c>
      <c r="D15" s="8">
        <v>548</v>
      </c>
      <c r="E15" s="8">
        <v>504</v>
      </c>
      <c r="F15" s="8">
        <v>85</v>
      </c>
      <c r="G15" s="8">
        <v>90</v>
      </c>
      <c r="H15" s="8">
        <v>86</v>
      </c>
      <c r="I15" s="8">
        <v>97</v>
      </c>
      <c r="J15" s="8">
        <v>13</v>
      </c>
      <c r="K15" s="8">
        <v>90.3</v>
      </c>
      <c r="L15" s="8">
        <f t="shared" si="0"/>
        <v>76.755</v>
      </c>
      <c r="M15" s="8">
        <v>2.5</v>
      </c>
      <c r="N15" s="8">
        <f t="shared" si="1"/>
        <v>0.375</v>
      </c>
      <c r="O15" s="8">
        <f t="shared" si="2"/>
        <v>77.13</v>
      </c>
    </row>
    <row r="16" customFormat="1" spans="1:15">
      <c r="A16" s="7">
        <v>12</v>
      </c>
      <c r="B16" s="7" t="s">
        <v>72</v>
      </c>
      <c r="C16" s="7" t="s">
        <v>61</v>
      </c>
      <c r="D16" s="8">
        <v>531</v>
      </c>
      <c r="E16" s="8">
        <v>490</v>
      </c>
      <c r="F16" s="8">
        <v>87.57</v>
      </c>
      <c r="G16" s="8">
        <v>86</v>
      </c>
      <c r="H16" s="8">
        <v>88</v>
      </c>
      <c r="I16" s="8">
        <v>95</v>
      </c>
      <c r="J16" s="8">
        <v>12</v>
      </c>
      <c r="K16" s="8">
        <v>90.39</v>
      </c>
      <c r="L16" s="8">
        <f t="shared" si="0"/>
        <v>76.8315</v>
      </c>
      <c r="M16" s="8">
        <v>1</v>
      </c>
      <c r="N16" s="8">
        <f t="shared" si="1"/>
        <v>0.15</v>
      </c>
      <c r="O16" s="8">
        <f t="shared" si="2"/>
        <v>76.9815</v>
      </c>
    </row>
    <row r="17" customFormat="1" spans="1:15">
      <c r="A17" s="7">
        <v>13</v>
      </c>
      <c r="B17" s="7" t="s">
        <v>73</v>
      </c>
      <c r="C17" s="7" t="s">
        <v>61</v>
      </c>
      <c r="D17" s="8">
        <v>527</v>
      </c>
      <c r="E17" s="8">
        <v>541</v>
      </c>
      <c r="F17" s="8">
        <v>90</v>
      </c>
      <c r="G17" s="8">
        <v>85</v>
      </c>
      <c r="H17" s="8">
        <v>82</v>
      </c>
      <c r="I17" s="8">
        <v>91</v>
      </c>
      <c r="J17" s="8">
        <v>14</v>
      </c>
      <c r="K17" s="8">
        <v>90.25</v>
      </c>
      <c r="L17" s="8">
        <f t="shared" si="0"/>
        <v>76.7125</v>
      </c>
      <c r="M17" s="8">
        <v>0</v>
      </c>
      <c r="N17" s="8">
        <f t="shared" si="1"/>
        <v>0</v>
      </c>
      <c r="O17" s="8">
        <f t="shared" si="2"/>
        <v>76.7125</v>
      </c>
    </row>
    <row r="18" customFormat="1" spans="1:15">
      <c r="A18" s="7">
        <v>14</v>
      </c>
      <c r="B18" s="7" t="s">
        <v>74</v>
      </c>
      <c r="C18" s="7" t="s">
        <v>61</v>
      </c>
      <c r="D18" s="8">
        <v>590</v>
      </c>
      <c r="E18" s="8">
        <v>575</v>
      </c>
      <c r="F18" s="8">
        <v>90</v>
      </c>
      <c r="G18" s="8">
        <v>86</v>
      </c>
      <c r="H18" s="8">
        <v>86</v>
      </c>
      <c r="I18" s="8">
        <v>91</v>
      </c>
      <c r="J18" s="8">
        <v>15</v>
      </c>
      <c r="K18" s="8">
        <v>90.03</v>
      </c>
      <c r="L18" s="8">
        <f t="shared" si="0"/>
        <v>76.5255</v>
      </c>
      <c r="M18" s="8">
        <v>1</v>
      </c>
      <c r="N18" s="8">
        <f t="shared" si="1"/>
        <v>0.15</v>
      </c>
      <c r="O18" s="8">
        <f t="shared" si="2"/>
        <v>76.6755</v>
      </c>
    </row>
    <row r="19" customFormat="1" spans="1:15">
      <c r="A19" s="7">
        <v>15</v>
      </c>
      <c r="B19" s="9" t="s">
        <v>75</v>
      </c>
      <c r="C19" s="8" t="s">
        <v>61</v>
      </c>
      <c r="D19" s="8">
        <v>593</v>
      </c>
      <c r="E19" s="8">
        <v>521</v>
      </c>
      <c r="F19" s="8">
        <v>91.14</v>
      </c>
      <c r="G19" s="8">
        <v>97</v>
      </c>
      <c r="H19" s="8">
        <v>81</v>
      </c>
      <c r="I19" s="8">
        <v>80</v>
      </c>
      <c r="J19" s="8">
        <v>20</v>
      </c>
      <c r="K19" s="9">
        <v>88.75</v>
      </c>
      <c r="L19" s="8">
        <f t="shared" si="0"/>
        <v>75.4375</v>
      </c>
      <c r="M19" s="8">
        <v>0.5</v>
      </c>
      <c r="N19" s="8">
        <f t="shared" si="1"/>
        <v>0.075</v>
      </c>
      <c r="O19" s="8">
        <f t="shared" si="2"/>
        <v>75.5125</v>
      </c>
    </row>
    <row r="20" customFormat="1" spans="1:15">
      <c r="A20" s="7">
        <v>16</v>
      </c>
      <c r="B20" s="7" t="s">
        <v>76</v>
      </c>
      <c r="C20" s="7" t="s">
        <v>61</v>
      </c>
      <c r="D20" s="8">
        <v>606</v>
      </c>
      <c r="E20" s="8">
        <v>528</v>
      </c>
      <c r="F20" s="8">
        <v>85.43</v>
      </c>
      <c r="G20" s="8">
        <v>82</v>
      </c>
      <c r="H20" s="8">
        <v>84</v>
      </c>
      <c r="I20" s="8">
        <v>94</v>
      </c>
      <c r="J20" s="8">
        <v>23</v>
      </c>
      <c r="K20" s="8">
        <v>88.49</v>
      </c>
      <c r="L20" s="8">
        <f t="shared" si="0"/>
        <v>75.2165</v>
      </c>
      <c r="M20" s="8">
        <v>0.5</v>
      </c>
      <c r="N20" s="8">
        <f t="shared" si="1"/>
        <v>0.075</v>
      </c>
      <c r="O20" s="8">
        <f t="shared" si="2"/>
        <v>75.2915</v>
      </c>
    </row>
  </sheetData>
  <mergeCells count="13">
    <mergeCell ref="A1:M1"/>
    <mergeCell ref="A2:O2"/>
    <mergeCell ref="D3:F3"/>
    <mergeCell ref="G3:I3"/>
    <mergeCell ref="A3:A4"/>
    <mergeCell ref="B3:B4"/>
    <mergeCell ref="C3:C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侦查专业</vt:lpstr>
      <vt:lpstr>治安专业</vt:lpstr>
      <vt:lpstr>司法专业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刑司</dc:creator>
  <cp:lastModifiedBy>Administrator</cp:lastModifiedBy>
  <cp:revision>1</cp:revision>
  <dcterms:created xsi:type="dcterms:W3CDTF">2015-09-15T06:31:00Z</dcterms:created>
  <cp:lastPrinted>2017-09-08T04:17:00Z</cp:lastPrinted>
  <dcterms:modified xsi:type="dcterms:W3CDTF">2023-08-30T02:38:25Z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E9EEEC620E1D4166B3B997C953E31CFF_13</vt:lpwstr>
  </property>
</Properties>
</file>